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purl.oclc.org/ooxml/officeDocument/relationships/customProperties" Target="docProps/custom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2041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D:\Users\gk1432\Desktop\●蓋水志工\"/>
    </mc:Choice>
  </mc:AlternateContent>
  <xr:revisionPtr revIDLastSave="0" documentId="8_{44BB7572-8837-4217-8ABF-82EEF03FD7FF}" xr6:coauthVersionLast="36" xr6:coauthVersionMax="36" xr10:uidLastSave="{00000000-0000-0000-0000-000000000000}"/>
  <bookViews>
    <workbookView xWindow="0" yWindow="0" windowWidth="14625" windowHeight="8625"/>
  </bookViews>
  <sheets>
    <sheet name="-113年全年度" sheetId="1" r:id="rId1"/>
  </sheets>
  <calcPr calcId="191029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F16" i="1" l="1"/>
  <c r="Y7" i="1"/>
  <c r="U7" i="1"/>
  <c r="S7" i="1"/>
  <c r="Q7" i="1"/>
  <c r="O7" i="1"/>
  <c r="W7" i="1"/>
  <c r="AJ17" i="1" l="1"/>
  <c r="AI17" i="1"/>
  <c r="AG17" i="1"/>
  <c r="AF17" i="1"/>
  <c r="AD17" i="1"/>
  <c r="AC17" i="1"/>
  <c r="AB17" i="1"/>
  <c r="AA17" i="1"/>
  <c r="Z17" i="1"/>
  <c r="Y17" i="1"/>
  <c r="X17" i="1"/>
  <c r="W17" i="1"/>
  <c r="T17" i="1"/>
  <c r="S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7" i="1"/>
  <c r="AP9" i="1"/>
  <c r="AO9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H8" i="1"/>
  <c r="F8" i="1"/>
  <c r="D8" i="1"/>
  <c r="AG18" i="1" l="1"/>
  <c r="AJ18" i="1"/>
  <c r="AQ9" i="1"/>
  <c r="R17" i="1"/>
  <c r="U17" i="1"/>
  <c r="AE17" i="1"/>
  <c r="W9" i="1"/>
  <c r="AE9" i="1"/>
  <c r="AH17" i="1"/>
</calcChain>
</file>

<file path=xl/sharedStrings.xml><?xml version="1.0" encoding="utf-8"?>
<sst xmlns="http://purl.oclc.org/ooxml/spreadsheetml/main" count="129" uniqueCount="58">
  <si>
    <t>單位：隊、人、人次、時</t>
  </si>
  <si>
    <t>目的事業主管機關</t>
  </si>
  <si>
    <t>志　　願　　服　　務　　志　　工　　基　　本　　資　　料</t>
  </si>
  <si>
    <t>隊 數(隊)</t>
  </si>
  <si>
    <t>按性別分</t>
  </si>
  <si>
    <t>以年齡別分</t>
  </si>
  <si>
    <t>按教育程度分</t>
  </si>
  <si>
    <t>具原住民身分</t>
  </si>
  <si>
    <t>按服務年資分</t>
  </si>
  <si>
    <t>計</t>
  </si>
  <si>
    <t>男</t>
  </si>
  <si>
    <t>女</t>
  </si>
  <si>
    <t>未滿12歲</t>
  </si>
  <si>
    <t>12-17歲</t>
  </si>
  <si>
    <t>18-29歲</t>
  </si>
  <si>
    <t>30-49歲</t>
  </si>
  <si>
    <t>50-54歲</t>
  </si>
  <si>
    <t>55-64歲</t>
  </si>
  <si>
    <t>65歲以上</t>
  </si>
  <si>
    <t>國中及以下</t>
  </si>
  <si>
    <t>高中(高職)</t>
  </si>
  <si>
    <t>大專</t>
  </si>
  <si>
    <t>研究所</t>
  </si>
  <si>
    <t>1年以下</t>
  </si>
  <si>
    <t>1年未滿3年</t>
  </si>
  <si>
    <t>3年未滿5年</t>
  </si>
  <si>
    <t>5年未滿10年</t>
  </si>
  <si>
    <t>10年以上</t>
  </si>
  <si>
    <t>合計</t>
  </si>
  <si>
    <t>志工服務成果</t>
  </si>
  <si>
    <t>訓練情形(人次、時數)</t>
  </si>
  <si>
    <t>聯繫會報</t>
  </si>
  <si>
    <t>獎勵表揚</t>
  </si>
  <si>
    <t>領有紀錄冊人數</t>
  </si>
  <si>
    <t>志工保險人數</t>
  </si>
  <si>
    <t>按身分別分</t>
  </si>
  <si>
    <t>公教人員</t>
  </si>
  <si>
    <t>非公教人員</t>
  </si>
  <si>
    <t>接受服務總數</t>
  </si>
  <si>
    <t>提供服務時數</t>
  </si>
  <si>
    <t>基礎訓練</t>
  </si>
  <si>
    <t>特殊訓練</t>
  </si>
  <si>
    <t>其他在職訓練</t>
  </si>
  <si>
    <t>現職</t>
  </si>
  <si>
    <t>已退休</t>
  </si>
  <si>
    <t>工商界人士</t>
  </si>
  <si>
    <t>退休人員</t>
  </si>
  <si>
    <t>家庭管理</t>
  </si>
  <si>
    <t>學生</t>
  </si>
  <si>
    <t>其他</t>
  </si>
  <si>
    <t>人次</t>
  </si>
  <si>
    <t>時數</t>
  </si>
  <si>
    <t>場次</t>
  </si>
  <si>
    <t>人數</t>
  </si>
  <si>
    <r>
      <t>填表說明：
一、統計範圍及對象：凡由</t>
    </r>
    <r>
      <rPr>
        <u/>
        <sz val="12"/>
        <color rgb="FFFF0000"/>
        <rFont val="標楷體"/>
        <family val="4"/>
        <charset val="136"/>
      </rPr>
      <t>各目的事業主管機關</t>
    </r>
    <r>
      <rPr>
        <sz val="12"/>
        <color rgb="FF000000"/>
        <rFont val="標楷體"/>
        <family val="4"/>
        <charset val="136"/>
      </rPr>
      <t>主管並依據志願服務法相關規定參與志願服務工作之社會大眾，均為統計對象。
二、統計標準時間：動態資料以1至12月之事實為準；靜態資料以12月底之事實為準。
三、分類標準：橫項依</t>
    </r>
    <r>
      <rPr>
        <u/>
        <sz val="12"/>
        <color rgb="FFFF0000"/>
        <rFont val="標楷體"/>
        <family val="4"/>
        <charset val="136"/>
      </rPr>
      <t>「目的事業主管機關」</t>
    </r>
    <r>
      <rPr>
        <sz val="12"/>
        <color rgb="FF000000"/>
        <rFont val="標楷體"/>
        <family val="4"/>
        <charset val="136"/>
      </rPr>
      <t xml:space="preserve">分；縱項依志工基本資料：含「性別」、「年齡」、「教育程度」、「服務年資」、「身分別」，另依「服務成果」、「訓練情形」、「聯繫會報」、「獎勵表揚」、「領冊人數」、「保險人數」等分類。
四、統計項目定義：
(一) </t>
    </r>
    <r>
      <rPr>
        <u/>
        <sz val="12"/>
        <color rgb="FFFF0000"/>
        <rFont val="標楷體"/>
        <family val="4"/>
        <charset val="136"/>
      </rPr>
      <t>目的事業主管機關：係依志願服務法第4條所定之志願服務業務權責單位，如服務性質為社會福利類，係由社會處(局)主管，如服務性質為教育類…，則由教育處(局)主管，以此類推；但其服務非以單一類別為主，且服務工作可能跨越不同領域或無法歸屬、無法協調者為綜合類，亦由社會處(局)主管。</t>
    </r>
    <r>
      <rPr>
        <u/>
        <sz val="12"/>
        <color rgb="FFFF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(二)隊數、人數均為靜態資料。
(三)年齡：按實足年齡計算。
(四)教育程度：按「中華民國教育程度標準分類」辦法。
(五)服務年資：依該志工在該運用單位之實際服務年資填列。
(六)身分：按工商界人士、公教員工(分</t>
    </r>
    <r>
      <rPr>
        <u/>
        <sz val="12"/>
        <color rgb="FFFF0000"/>
        <rFont val="標楷體"/>
        <family val="4"/>
        <charset val="136"/>
      </rPr>
      <t>現職</t>
    </r>
    <r>
      <rPr>
        <sz val="12"/>
        <color rgb="FF000000"/>
        <rFont val="標楷體"/>
        <family val="4"/>
        <charset val="136"/>
      </rPr>
      <t>、已退休)、其他退休人員、家庭管理、學生、其他。
(七)參加志工保險人數：指所轄志工有加保意外傷害保險人數。(此為靜態資料，即每年12月底前，志工有加保意外傷害保險人數)。
(八)領有志願服務紀錄冊人數：指所轄志工領有志願服務紀錄冊人數。(此為靜態資料，即每年12月底前，志工領有志願服務紀錄冊人數)。
(九)接受服務人次：指資料期間內接受志工服務之總人次(如屬活動性質請以實際參加人數計算人次)；</t>
    </r>
    <r>
      <rPr>
        <u/>
        <sz val="12"/>
        <color rgb="FFFF0000"/>
        <rFont val="標楷體"/>
        <family val="4"/>
        <charset val="136"/>
      </rPr>
      <t>對於志工服務非以「人」為對象者，如環保志工、動物保護志工、社區守望相助志工等，志工服務成果僅填報「提供服務時數」即可，毋須填報「接受服務總人次」。</t>
    </r>
    <r>
      <rPr>
        <u/>
        <sz val="12"/>
        <color rgb="FFFF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(十)提供服務時數：指資料期間內根據志願服務紀錄冊所登錄之總時數。(均以四捨五入、不含小數點計算)
(十一)基礎訓練：依「志工基礎教育訓練課程」規定辦理者。
(十二)特殊訓練：依「特殊教育訓練課程」規定辦理者。
(十三)在職訓練：除以上訓練外，志工於擔任服務工作後所接受之訓練。
五、資料蒐集方法及編製程序：依據本府</t>
    </r>
    <r>
      <rPr>
        <u/>
        <sz val="12"/>
        <color rgb="FFFF0000"/>
        <rFont val="標楷體"/>
        <family val="4"/>
        <charset val="136"/>
      </rPr>
      <t>各目的事業主管機關</t>
    </r>
    <r>
      <rPr>
        <sz val="12"/>
        <color rgb="FF000000"/>
        <rFont val="標楷體"/>
        <family val="4"/>
        <charset val="136"/>
      </rPr>
      <t xml:space="preserve">主管轄區內之志願服務團體及實際組訓人力資料彙編。
六、本表志願服務志工按性別、年齡、教育程度、服務年資及職業之合計、男、女皆應相等（以上資料之統計應包含原住民身分人數）。
</t>
    </r>
  </si>
  <si>
    <t>113年全年度推展志願服務志工人數及服務成果</t>
    <phoneticPr fontId="9" type="noConversion"/>
  </si>
  <si>
    <t>中華民國 113年全年度</t>
    <phoneticPr fontId="9" type="noConversion"/>
  </si>
  <si>
    <t>臺北市政府工務局水利工程處
(蓋水志工)</t>
    <phoneticPr fontId="9" type="noConversion"/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</si>
</sst>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  <family val="2"/>
    </font>
    <font>
      <sz val="20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u/>
      <sz val="12"/>
      <color rgb="FFFF0000"/>
      <name val="標楷體"/>
      <family val="4"/>
      <charset val="136"/>
    </font>
    <font>
      <sz val="9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</fills>
  <borders count="4">
    <border>
      <start/>
      <end/>
      <top/>
      <bottom/>
      <diagonal/>
    </border>
    <border>
      <start/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 style="thin">
        <color rgb="FF000000"/>
      </bottom>
      <diagonal/>
    </border>
    <border>
      <start style="thin">
        <color rgb="FF000000"/>
      </start>
      <end style="thin">
        <color rgb="FF000000"/>
      </end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" fillId="0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R27"/>
  <sheetViews>
    <sheetView tabSelected="1" workbookViewId="0">
      <selection activeCell="T17" sqref="T17"/>
    </sheetView>
  </sheetViews>
  <sheetFormatPr defaultColWidth="8.85546875" defaultRowHeight="14.25" x14ac:dyDescent="0.25"/>
  <cols>
    <col min="1" max="1" width="27.42578125" style="1" customWidth="1"/>
    <col min="2" max="2" width="5.42578125" style="1" customWidth="1"/>
    <col min="3" max="3" width="9.42578125" style="1" customWidth="1"/>
    <col min="4" max="4" width="5.42578125" style="1" customWidth="1"/>
    <col min="5" max="5" width="11" style="1" customWidth="1"/>
    <col min="6" max="6" width="5.85546875" style="1" customWidth="1"/>
    <col min="7" max="7" width="15.5703125" style="1" customWidth="1"/>
    <col min="8" max="8" width="5.85546875" style="1" customWidth="1"/>
    <col min="9" max="9" width="15.5703125" style="1" customWidth="1"/>
    <col min="10" max="10" width="5.85546875" style="1" customWidth="1"/>
    <col min="11" max="11" width="15.5703125" style="1" customWidth="1"/>
    <col min="12" max="16" width="5.85546875" style="1" customWidth="1"/>
    <col min="17" max="17" width="15.5703125" style="1" customWidth="1"/>
    <col min="18" max="18" width="8.140625" style="1" customWidth="1"/>
    <col min="19" max="19" width="5.85546875" style="1" customWidth="1"/>
    <col min="20" max="20" width="15.5703125" style="1" customWidth="1"/>
    <col min="21" max="23" width="5.85546875" style="1" customWidth="1"/>
    <col min="24" max="24" width="15.5703125" style="1" customWidth="1"/>
    <col min="25" max="26" width="5.85546875" style="1" customWidth="1"/>
    <col min="27" max="27" width="15.5703125" style="1" customWidth="1"/>
    <col min="28" max="45" width="5.85546875" style="1" customWidth="1"/>
    <col min="46" max="46" width="8.85546875" style="1" customWidth="1"/>
    <col min="47" max="16384" width="8.85546875" style="1"/>
  </cols>
  <sheetData>
    <row r="1" spans="1:44" ht="27.75" x14ac:dyDescent="0.25">
      <c r="A1" s="14" t="s">
        <v>55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</row>
    <row r="2" spans="1:44" ht="16.5" x14ac:dyDescent="0.25">
      <c r="A2" s="15" t="s">
        <v>56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 t="s">
        <v>0</v>
      </c>
      <c r="AH2" s="15"/>
      <c r="AI2" s="15"/>
      <c r="AJ2" s="15"/>
      <c r="AK2" s="15"/>
      <c r="AL2" s="15"/>
      <c r="AM2" s="15"/>
    </row>
    <row r="3" spans="1:44" ht="15.75" x14ac:dyDescent="0.25">
      <c r="A3" s="16" t="s">
        <v>1</v>
      </c>
      <c r="B3" s="16"/>
      <c r="C3" s="17" t="s">
        <v>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1:44" ht="24" customHeight="1" x14ac:dyDescent="0.25">
      <c r="A4" s="16"/>
      <c r="B4" s="16"/>
      <c r="C4" s="17" t="s">
        <v>3</v>
      </c>
      <c r="D4" s="17" t="s">
        <v>4</v>
      </c>
      <c r="E4" s="17"/>
      <c r="F4" s="17"/>
      <c r="G4" s="17"/>
      <c r="H4" s="17"/>
      <c r="I4" s="17"/>
      <c r="J4" s="17" t="s">
        <v>5</v>
      </c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 t="s">
        <v>6</v>
      </c>
      <c r="Y4" s="17"/>
      <c r="Z4" s="17"/>
      <c r="AA4" s="17"/>
      <c r="AB4" s="17"/>
      <c r="AC4" s="17"/>
      <c r="AD4" s="17"/>
      <c r="AE4" s="17"/>
      <c r="AF4" s="17" t="s">
        <v>7</v>
      </c>
      <c r="AG4" s="17"/>
      <c r="AH4" s="17" t="s">
        <v>8</v>
      </c>
      <c r="AI4" s="17"/>
      <c r="AJ4" s="17"/>
      <c r="AK4" s="17"/>
      <c r="AL4" s="17"/>
      <c r="AM4" s="17"/>
      <c r="AN4" s="17"/>
      <c r="AO4" s="17"/>
      <c r="AP4" s="17"/>
      <c r="AQ4" s="17"/>
    </row>
    <row r="5" spans="1:44" ht="15.75" x14ac:dyDescent="0.25">
      <c r="A5" s="16"/>
      <c r="B5" s="16"/>
      <c r="C5" s="17"/>
      <c r="D5" s="17" t="s">
        <v>9</v>
      </c>
      <c r="E5" s="17"/>
      <c r="F5" s="17" t="s">
        <v>10</v>
      </c>
      <c r="G5" s="17"/>
      <c r="H5" s="17" t="s">
        <v>11</v>
      </c>
      <c r="I5" s="17"/>
      <c r="J5" s="17" t="s">
        <v>12</v>
      </c>
      <c r="K5" s="17"/>
      <c r="L5" s="17" t="s">
        <v>13</v>
      </c>
      <c r="M5" s="17"/>
      <c r="N5" s="17" t="s">
        <v>14</v>
      </c>
      <c r="O5" s="17"/>
      <c r="P5" s="17" t="s">
        <v>15</v>
      </c>
      <c r="Q5" s="17"/>
      <c r="R5" s="17" t="s">
        <v>16</v>
      </c>
      <c r="S5" s="17"/>
      <c r="T5" s="17" t="s">
        <v>17</v>
      </c>
      <c r="U5" s="17"/>
      <c r="V5" s="17" t="s">
        <v>18</v>
      </c>
      <c r="W5" s="17"/>
      <c r="X5" s="17" t="s">
        <v>19</v>
      </c>
      <c r="Y5" s="17"/>
      <c r="Z5" s="17" t="s">
        <v>20</v>
      </c>
      <c r="AA5" s="17"/>
      <c r="AB5" s="17" t="s">
        <v>21</v>
      </c>
      <c r="AC5" s="17"/>
      <c r="AD5" s="17" t="s">
        <v>22</v>
      </c>
      <c r="AE5" s="17"/>
      <c r="AF5" s="17"/>
      <c r="AG5" s="17"/>
      <c r="AH5" s="17" t="s">
        <v>23</v>
      </c>
      <c r="AI5" s="17"/>
      <c r="AJ5" s="17" t="s">
        <v>24</v>
      </c>
      <c r="AK5" s="17"/>
      <c r="AL5" s="17" t="s">
        <v>25</v>
      </c>
      <c r="AM5" s="17"/>
      <c r="AN5" s="17" t="s">
        <v>26</v>
      </c>
      <c r="AO5" s="17"/>
      <c r="AP5" s="17" t="s">
        <v>27</v>
      </c>
      <c r="AQ5" s="17"/>
    </row>
    <row r="6" spans="1:44" ht="15.75" x14ac:dyDescent="0.25">
      <c r="A6" s="16"/>
      <c r="B6" s="16"/>
      <c r="C6" s="17"/>
      <c r="D6" s="17"/>
      <c r="E6" s="17"/>
      <c r="F6" s="17"/>
      <c r="G6" s="17"/>
      <c r="H6" s="17"/>
      <c r="I6" s="17"/>
      <c r="J6" s="2" t="s">
        <v>10</v>
      </c>
      <c r="K6" s="2" t="s">
        <v>11</v>
      </c>
      <c r="L6" s="2" t="s">
        <v>10</v>
      </c>
      <c r="M6" s="2" t="s">
        <v>11</v>
      </c>
      <c r="N6" s="2" t="s">
        <v>10</v>
      </c>
      <c r="O6" s="2" t="s">
        <v>11</v>
      </c>
      <c r="P6" s="2" t="s">
        <v>10</v>
      </c>
      <c r="Q6" s="2" t="s">
        <v>11</v>
      </c>
      <c r="R6" s="2" t="s">
        <v>10</v>
      </c>
      <c r="S6" s="2" t="s">
        <v>11</v>
      </c>
      <c r="T6" s="2" t="s">
        <v>10</v>
      </c>
      <c r="U6" s="2" t="s">
        <v>11</v>
      </c>
      <c r="V6" s="2" t="s">
        <v>10</v>
      </c>
      <c r="W6" s="2" t="s">
        <v>11</v>
      </c>
      <c r="X6" s="2" t="s">
        <v>10</v>
      </c>
      <c r="Y6" s="2" t="s">
        <v>11</v>
      </c>
      <c r="Z6" s="2" t="s">
        <v>10</v>
      </c>
      <c r="AA6" s="2" t="s">
        <v>11</v>
      </c>
      <c r="AB6" s="2" t="s">
        <v>10</v>
      </c>
      <c r="AC6" s="2" t="s">
        <v>11</v>
      </c>
      <c r="AD6" s="2" t="s">
        <v>10</v>
      </c>
      <c r="AE6" s="2" t="s">
        <v>11</v>
      </c>
      <c r="AF6" s="2" t="s">
        <v>10</v>
      </c>
      <c r="AG6" s="2" t="s">
        <v>11</v>
      </c>
      <c r="AH6" s="2" t="s">
        <v>10</v>
      </c>
      <c r="AI6" s="2" t="s">
        <v>11</v>
      </c>
      <c r="AJ6" s="2" t="s">
        <v>10</v>
      </c>
      <c r="AK6" s="2" t="s">
        <v>11</v>
      </c>
      <c r="AL6" s="2" t="s">
        <v>10</v>
      </c>
      <c r="AM6" s="2" t="s">
        <v>11</v>
      </c>
      <c r="AN6" s="2" t="s">
        <v>10</v>
      </c>
      <c r="AO6" s="2" t="s">
        <v>11</v>
      </c>
      <c r="AP6" s="2" t="s">
        <v>10</v>
      </c>
      <c r="AQ6" s="2" t="s">
        <v>11</v>
      </c>
    </row>
    <row r="7" spans="1:44" s="6" customFormat="1" ht="36.6" customHeight="1" x14ac:dyDescent="0.2">
      <c r="A7" s="18" t="s">
        <v>57</v>
      </c>
      <c r="B7" s="18"/>
      <c r="C7" s="3">
        <v>1</v>
      </c>
      <c r="D7" s="19">
        <v>75</v>
      </c>
      <c r="E7" s="19"/>
      <c r="F7" s="19">
        <v>20</v>
      </c>
      <c r="G7" s="19"/>
      <c r="H7" s="19">
        <v>55</v>
      </c>
      <c r="I7" s="19"/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f>1</f>
        <v>1</v>
      </c>
      <c r="P7" s="4">
        <v>1</v>
      </c>
      <c r="Q7" s="4">
        <f>1</f>
        <v>1</v>
      </c>
      <c r="R7" s="4">
        <v>0</v>
      </c>
      <c r="S7" s="4">
        <f>4+2</f>
        <v>6</v>
      </c>
      <c r="T7" s="4">
        <v>4</v>
      </c>
      <c r="U7" s="4">
        <f>4</f>
        <v>4</v>
      </c>
      <c r="V7" s="4">
        <v>15</v>
      </c>
      <c r="W7" s="4">
        <f>3+14+12</f>
        <v>29</v>
      </c>
      <c r="X7" s="4">
        <v>2</v>
      </c>
      <c r="Y7" s="4">
        <f>1+14</f>
        <v>15</v>
      </c>
      <c r="Z7" s="4">
        <v>6</v>
      </c>
      <c r="AA7" s="4">
        <v>15</v>
      </c>
      <c r="AB7" s="4">
        <v>10</v>
      </c>
      <c r="AC7" s="4">
        <v>13</v>
      </c>
      <c r="AD7" s="4">
        <v>2</v>
      </c>
      <c r="AE7" s="4">
        <v>0</v>
      </c>
      <c r="AF7" s="4">
        <v>0</v>
      </c>
      <c r="AG7" s="4">
        <v>0</v>
      </c>
      <c r="AH7" s="4">
        <v>20</v>
      </c>
      <c r="AI7" s="4">
        <v>55</v>
      </c>
      <c r="AJ7" s="4">
        <v>0</v>
      </c>
      <c r="AK7" s="4">
        <v>0</v>
      </c>
      <c r="AL7" s="4">
        <v>0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5"/>
    </row>
    <row r="8" spans="1:44" s="9" customFormat="1" ht="36.6" customHeight="1" x14ac:dyDescent="0.2">
      <c r="A8" s="20" t="s">
        <v>28</v>
      </c>
      <c r="B8" s="20"/>
      <c r="C8" s="8">
        <v>1</v>
      </c>
      <c r="D8" s="20">
        <f>SUM(D7:E7)</f>
        <v>75</v>
      </c>
      <c r="E8" s="20"/>
      <c r="F8" s="20">
        <f>SUM(F7:G7)</f>
        <v>20</v>
      </c>
      <c r="G8" s="20"/>
      <c r="H8" s="20">
        <f>SUM(H7:I7)</f>
        <v>55</v>
      </c>
      <c r="I8" s="20"/>
      <c r="J8" s="8">
        <f>SUM(J7:J7)</f>
        <v>0</v>
      </c>
      <c r="K8" s="8">
        <f>SUM(K7:K7)</f>
        <v>0</v>
      </c>
      <c r="L8" s="8">
        <f>SUM(L7:L7)</f>
        <v>0</v>
      </c>
      <c r="M8" s="8">
        <f>SUM(M7:M7)</f>
        <v>0</v>
      </c>
      <c r="N8" s="8">
        <f>SUM(N7:N7)</f>
        <v>0</v>
      </c>
      <c r="O8" s="8">
        <f>SUM(O7:O7)</f>
        <v>1</v>
      </c>
      <c r="P8" s="8">
        <f>SUM(P7:P7)</f>
        <v>1</v>
      </c>
      <c r="Q8" s="8">
        <f>SUM(Q7:Q7)</f>
        <v>1</v>
      </c>
      <c r="R8" s="8">
        <f>SUM(R7:R7)</f>
        <v>0</v>
      </c>
      <c r="S8" s="8">
        <f>SUM(S7:S7)</f>
        <v>6</v>
      </c>
      <c r="T8" s="8">
        <f>SUM(T7:T7)</f>
        <v>4</v>
      </c>
      <c r="U8" s="8">
        <f>SUM(U7:U7)</f>
        <v>4</v>
      </c>
      <c r="V8" s="8">
        <f>SUM(V7:V7)</f>
        <v>15</v>
      </c>
      <c r="W8" s="8">
        <f>SUM(W7:W7)</f>
        <v>29</v>
      </c>
      <c r="X8" s="8">
        <f>SUM(X7:X7)</f>
        <v>2</v>
      </c>
      <c r="Y8" s="8">
        <f>SUM(Y7:Y7)</f>
        <v>15</v>
      </c>
      <c r="Z8" s="8">
        <f>SUM(Z7:Z7)</f>
        <v>6</v>
      </c>
      <c r="AA8" s="8">
        <f>SUM(AA7:AA7)</f>
        <v>15</v>
      </c>
      <c r="AB8" s="8">
        <f>SUM(AB7:AB7)</f>
        <v>10</v>
      </c>
      <c r="AC8" s="8">
        <f>SUM(AC7:AC7)</f>
        <v>13</v>
      </c>
      <c r="AD8" s="8">
        <f>SUM(AD7:AD7)</f>
        <v>2</v>
      </c>
      <c r="AE8" s="8">
        <f>SUM(AE7:AE7)</f>
        <v>0</v>
      </c>
      <c r="AF8" s="8">
        <f>SUM(AF7:AF7)</f>
        <v>0</v>
      </c>
      <c r="AG8" s="8">
        <f>SUM(AG7:AG7)</f>
        <v>0</v>
      </c>
      <c r="AH8" s="8">
        <f>SUM(AH7:AH7)</f>
        <v>20</v>
      </c>
      <c r="AI8" s="8">
        <f>SUM(AI7:AI7)</f>
        <v>55</v>
      </c>
      <c r="AJ8" s="8">
        <f>SUM(AJ7:AJ7)</f>
        <v>0</v>
      </c>
      <c r="AK8" s="8">
        <f>SUM(AK7:AK7)</f>
        <v>0</v>
      </c>
      <c r="AL8" s="8">
        <f>SUM(AL7:AL7)</f>
        <v>0</v>
      </c>
      <c r="AM8" s="8">
        <f>SUM(AM7:AM7)</f>
        <v>0</v>
      </c>
      <c r="AN8" s="8">
        <f>SUM(AN7:AN7)</f>
        <v>0</v>
      </c>
      <c r="AO8" s="8">
        <f>SUM(AO7:AO7)</f>
        <v>0</v>
      </c>
      <c r="AP8" s="8">
        <f>SUM(AP7:AP7)</f>
        <v>0</v>
      </c>
      <c r="AQ8" s="8">
        <f>SUM(AQ7:AQ7)</f>
        <v>0</v>
      </c>
    </row>
    <row r="9" spans="1:44" customFormat="1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>
        <f>SUM(J8:W8)</f>
        <v>61</v>
      </c>
      <c r="X9" s="1"/>
      <c r="Y9" s="1"/>
      <c r="Z9" s="1"/>
      <c r="AA9" s="1"/>
      <c r="AB9" s="1"/>
      <c r="AC9" s="1"/>
      <c r="AD9" s="1"/>
      <c r="AE9" s="1">
        <f>SUM(X8:AE8)</f>
        <v>63</v>
      </c>
      <c r="AF9" s="1"/>
      <c r="AG9" s="1"/>
      <c r="AH9" s="1"/>
      <c r="AI9" s="1"/>
      <c r="AJ9" s="1"/>
      <c r="AK9" s="1"/>
      <c r="AL9" s="1"/>
      <c r="AM9" s="1"/>
      <c r="AN9" s="1"/>
      <c r="AO9" s="1">
        <f>SUM(AH7:AQ7)</f>
        <v>75</v>
      </c>
      <c r="AP9" s="10" t="e">
        <f>SUM(#REF!)</f>
        <v>#REF!</v>
      </c>
      <c r="AQ9" s="10">
        <f>SUM(AH8:AQ8)</f>
        <v>75</v>
      </c>
      <c r="AR9" s="1"/>
    </row>
    <row r="10" spans="1:44" customFormat="1" ht="15.75" x14ac:dyDescent="0.25">
      <c r="A10" s="17" t="s">
        <v>1</v>
      </c>
      <c r="B10" s="17"/>
      <c r="C10" s="17" t="s">
        <v>2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 t="s">
        <v>29</v>
      </c>
      <c r="R10" s="17"/>
      <c r="S10" s="17"/>
      <c r="T10" s="17"/>
      <c r="U10" s="17" t="s">
        <v>30</v>
      </c>
      <c r="V10" s="17"/>
      <c r="W10" s="17"/>
      <c r="X10" s="17"/>
      <c r="Y10" s="17"/>
      <c r="Z10" s="17"/>
      <c r="AA10" s="17"/>
      <c r="AB10" s="17"/>
      <c r="AC10" s="17" t="s">
        <v>31</v>
      </c>
      <c r="AD10" s="17" t="s">
        <v>32</v>
      </c>
      <c r="AE10" s="17" t="s">
        <v>33</v>
      </c>
      <c r="AF10" s="17"/>
      <c r="AG10" s="17"/>
      <c r="AH10" s="17" t="s">
        <v>34</v>
      </c>
      <c r="AI10" s="17"/>
      <c r="AJ10" s="17"/>
      <c r="AK10" s="1"/>
      <c r="AL10" s="1"/>
      <c r="AM10" s="1"/>
      <c r="AN10" s="1"/>
      <c r="AO10" s="1"/>
      <c r="AP10" s="1"/>
      <c r="AQ10" s="1"/>
      <c r="AR10" s="1"/>
    </row>
    <row r="11" spans="1:44" customFormat="1" ht="15.75" x14ac:dyDescent="0.25">
      <c r="A11" s="17"/>
      <c r="B11" s="17"/>
      <c r="C11" s="17" t="s">
        <v>35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"/>
      <c r="AL11" s="1"/>
      <c r="AM11" s="1"/>
      <c r="AN11" s="1"/>
      <c r="AO11" s="1"/>
      <c r="AP11" s="1"/>
      <c r="AQ11" s="1"/>
      <c r="AR11" s="1"/>
    </row>
    <row r="12" spans="1:44" customFormat="1" ht="15.75" x14ac:dyDescent="0.25">
      <c r="A12" s="17"/>
      <c r="B12" s="17"/>
      <c r="C12" s="17" t="s">
        <v>36</v>
      </c>
      <c r="D12" s="17"/>
      <c r="E12" s="17"/>
      <c r="F12" s="17"/>
      <c r="G12" s="17" t="s">
        <v>37</v>
      </c>
      <c r="H12" s="17"/>
      <c r="I12" s="17"/>
      <c r="J12" s="17"/>
      <c r="K12" s="17"/>
      <c r="L12" s="17"/>
      <c r="M12" s="17"/>
      <c r="N12" s="17"/>
      <c r="O12" s="17"/>
      <c r="P12" s="17"/>
      <c r="Q12" s="17" t="s">
        <v>38</v>
      </c>
      <c r="R12" s="17" t="s">
        <v>39</v>
      </c>
      <c r="S12" s="17"/>
      <c r="T12" s="17"/>
      <c r="U12" s="17" t="s">
        <v>28</v>
      </c>
      <c r="V12" s="17"/>
      <c r="W12" s="17" t="s">
        <v>40</v>
      </c>
      <c r="X12" s="17"/>
      <c r="Y12" s="17" t="s">
        <v>41</v>
      </c>
      <c r="Z12" s="17"/>
      <c r="AA12" s="17" t="s">
        <v>42</v>
      </c>
      <c r="AB12" s="17"/>
      <c r="AC12" s="17"/>
      <c r="AD12" s="17"/>
      <c r="AE12" s="17" t="s">
        <v>28</v>
      </c>
      <c r="AF12" s="17" t="s">
        <v>10</v>
      </c>
      <c r="AG12" s="17" t="s">
        <v>11</v>
      </c>
      <c r="AH12" s="17" t="s">
        <v>28</v>
      </c>
      <c r="AI12" s="17" t="s">
        <v>10</v>
      </c>
      <c r="AJ12" s="17" t="s">
        <v>11</v>
      </c>
      <c r="AK12" s="1"/>
      <c r="AL12" s="1"/>
      <c r="AM12" s="1"/>
      <c r="AN12" s="1"/>
      <c r="AO12" s="1"/>
      <c r="AP12" s="1"/>
      <c r="AQ12" s="1"/>
      <c r="AR12" s="1"/>
    </row>
    <row r="13" spans="1:44" customForma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 t="s">
        <v>28</v>
      </c>
      <c r="S13" s="17" t="s">
        <v>36</v>
      </c>
      <c r="T13" s="17" t="s">
        <v>37</v>
      </c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"/>
      <c r="AL13" s="1"/>
      <c r="AM13" s="1"/>
      <c r="AN13" s="1"/>
      <c r="AO13" s="1"/>
      <c r="AP13" s="1"/>
      <c r="AQ13" s="1"/>
      <c r="AR13" s="1"/>
    </row>
    <row r="14" spans="1:44" customFormat="1" ht="15.75" x14ac:dyDescent="0.25">
      <c r="A14" s="17"/>
      <c r="B14" s="17"/>
      <c r="C14" s="17" t="s">
        <v>43</v>
      </c>
      <c r="D14" s="17"/>
      <c r="E14" s="17" t="s">
        <v>44</v>
      </c>
      <c r="F14" s="17"/>
      <c r="G14" s="17" t="s">
        <v>45</v>
      </c>
      <c r="H14" s="17"/>
      <c r="I14" s="17" t="s">
        <v>46</v>
      </c>
      <c r="J14" s="17"/>
      <c r="K14" s="17" t="s">
        <v>47</v>
      </c>
      <c r="L14" s="17"/>
      <c r="M14" s="17" t="s">
        <v>48</v>
      </c>
      <c r="N14" s="17"/>
      <c r="O14" s="17" t="s">
        <v>49</v>
      </c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"/>
      <c r="AL14" s="1"/>
      <c r="AM14" s="1"/>
      <c r="AN14" s="1"/>
      <c r="AO14" s="1"/>
      <c r="AP14" s="1"/>
      <c r="AQ14" s="1"/>
      <c r="AR14" s="1"/>
    </row>
    <row r="15" spans="1:44" customFormat="1" ht="15.75" x14ac:dyDescent="0.25">
      <c r="A15" s="17"/>
      <c r="B15" s="17"/>
      <c r="C15" s="2" t="s">
        <v>10</v>
      </c>
      <c r="D15" s="2" t="s">
        <v>11</v>
      </c>
      <c r="E15" s="2" t="s">
        <v>10</v>
      </c>
      <c r="F15" s="2" t="s">
        <v>11</v>
      </c>
      <c r="G15" s="2" t="s">
        <v>10</v>
      </c>
      <c r="H15" s="2" t="s">
        <v>11</v>
      </c>
      <c r="I15" s="2" t="s">
        <v>10</v>
      </c>
      <c r="J15" s="2" t="s">
        <v>11</v>
      </c>
      <c r="K15" s="2" t="s">
        <v>10</v>
      </c>
      <c r="L15" s="2" t="s">
        <v>11</v>
      </c>
      <c r="M15" s="2" t="s">
        <v>10</v>
      </c>
      <c r="N15" s="2" t="s">
        <v>11</v>
      </c>
      <c r="O15" s="2" t="s">
        <v>10</v>
      </c>
      <c r="P15" s="2" t="s">
        <v>11</v>
      </c>
      <c r="Q15" s="2" t="s">
        <v>50</v>
      </c>
      <c r="R15" s="17"/>
      <c r="S15" s="2" t="s">
        <v>51</v>
      </c>
      <c r="T15" s="2" t="s">
        <v>51</v>
      </c>
      <c r="U15" s="2" t="s">
        <v>50</v>
      </c>
      <c r="V15" s="2" t="s">
        <v>51</v>
      </c>
      <c r="W15" s="2" t="s">
        <v>50</v>
      </c>
      <c r="X15" s="2" t="s">
        <v>51</v>
      </c>
      <c r="Y15" s="2" t="s">
        <v>50</v>
      </c>
      <c r="Z15" s="2" t="s">
        <v>51</v>
      </c>
      <c r="AA15" s="2" t="s">
        <v>50</v>
      </c>
      <c r="AB15" s="2" t="s">
        <v>51</v>
      </c>
      <c r="AC15" s="2" t="s">
        <v>52</v>
      </c>
      <c r="AD15" s="2" t="s">
        <v>53</v>
      </c>
      <c r="AE15" s="17"/>
      <c r="AF15" s="17"/>
      <c r="AG15" s="17"/>
      <c r="AH15" s="17"/>
      <c r="AI15" s="17"/>
      <c r="AJ15" s="17"/>
      <c r="AK15" s="1"/>
      <c r="AL15" s="1"/>
      <c r="AM15" s="1"/>
      <c r="AN15" s="1"/>
      <c r="AO15" s="1"/>
      <c r="AP15" s="1"/>
      <c r="AQ15" s="1"/>
      <c r="AR15" s="1"/>
    </row>
    <row r="16" spans="1:44" s="6" customFormat="1" ht="36.6" customHeight="1" x14ac:dyDescent="0.2">
      <c r="A16" s="18" t="s">
        <v>57</v>
      </c>
      <c r="B16" s="18"/>
      <c r="C16" s="7">
        <v>1</v>
      </c>
      <c r="D16" s="7">
        <v>0</v>
      </c>
      <c r="E16" s="7">
        <v>8</v>
      </c>
      <c r="F16" s="7">
        <f>3</f>
        <v>3</v>
      </c>
      <c r="G16" s="7">
        <v>4</v>
      </c>
      <c r="H16" s="7">
        <v>1</v>
      </c>
      <c r="I16" s="7">
        <v>11</v>
      </c>
      <c r="J16" s="7">
        <v>4</v>
      </c>
      <c r="K16" s="7">
        <v>0</v>
      </c>
      <c r="L16" s="7">
        <v>30</v>
      </c>
      <c r="M16" s="7">
        <v>0</v>
      </c>
      <c r="N16" s="7">
        <v>0</v>
      </c>
      <c r="O16" s="7">
        <v>0</v>
      </c>
      <c r="P16" s="7">
        <v>1</v>
      </c>
      <c r="Q16" s="7">
        <v>0</v>
      </c>
      <c r="R16" s="11">
        <v>867</v>
      </c>
      <c r="S16" s="7">
        <v>0</v>
      </c>
      <c r="T16" s="7">
        <v>867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4">
        <v>75</v>
      </c>
      <c r="AF16" s="7">
        <v>20</v>
      </c>
      <c r="AG16" s="7">
        <v>55</v>
      </c>
      <c r="AH16" s="4">
        <v>75</v>
      </c>
      <c r="AI16" s="7">
        <v>20</v>
      </c>
      <c r="AJ16" s="7">
        <v>55</v>
      </c>
      <c r="AK16" s="5"/>
    </row>
    <row r="17" spans="1:44" s="6" customFormat="1" ht="36.6" customHeight="1" x14ac:dyDescent="0.2">
      <c r="A17" s="20" t="s">
        <v>28</v>
      </c>
      <c r="B17" s="20"/>
      <c r="C17" s="12">
        <f>SUM(C16:C16)</f>
        <v>1</v>
      </c>
      <c r="D17" s="12">
        <f>SUM(D16:D16)</f>
        <v>0</v>
      </c>
      <c r="E17" s="12">
        <f>SUM(E16:E16)</f>
        <v>8</v>
      </c>
      <c r="F17" s="12">
        <f>SUM(F16:F16)</f>
        <v>3</v>
      </c>
      <c r="G17" s="12">
        <f>SUM(G16:G16)</f>
        <v>4</v>
      </c>
      <c r="H17" s="12">
        <f>SUM(H16:H16)</f>
        <v>1</v>
      </c>
      <c r="I17" s="12">
        <f>SUM(I16:I16)</f>
        <v>11</v>
      </c>
      <c r="J17" s="12">
        <f>SUM(J16:J16)</f>
        <v>4</v>
      </c>
      <c r="K17" s="12">
        <f>SUM(K16:K16)</f>
        <v>0</v>
      </c>
      <c r="L17" s="12">
        <f>SUM(L16:L16)</f>
        <v>30</v>
      </c>
      <c r="M17" s="12">
        <f>SUM(M16:M16)</f>
        <v>0</v>
      </c>
      <c r="N17" s="12">
        <f>SUM(N16:N16)</f>
        <v>0</v>
      </c>
      <c r="O17" s="12">
        <f>SUM(O16:O16)</f>
        <v>0</v>
      </c>
      <c r="P17" s="12">
        <f>SUM(P16:P16)</f>
        <v>1</v>
      </c>
      <c r="Q17" s="12">
        <f>SUM(Q16:Q16)</f>
        <v>0</v>
      </c>
      <c r="R17" s="13">
        <f>SUM(R16:R16)</f>
        <v>867</v>
      </c>
      <c r="S17" s="12">
        <f>SUM(S16:S16)</f>
        <v>0</v>
      </c>
      <c r="T17" s="12">
        <f>SUM(T16:T16)</f>
        <v>867</v>
      </c>
      <c r="U17" s="12">
        <f>SUM(U16:U16)</f>
        <v>0</v>
      </c>
      <c r="V17" s="12">
        <f>SUM(V16:V16)</f>
        <v>0</v>
      </c>
      <c r="W17" s="12">
        <f>SUM(W16:W16)</f>
        <v>0</v>
      </c>
      <c r="X17" s="12">
        <f>SUM(X16:X16)</f>
        <v>0</v>
      </c>
      <c r="Y17" s="12">
        <f>SUM(Y16:Y16)</f>
        <v>0</v>
      </c>
      <c r="Z17" s="12">
        <f>SUM(Z16:Z16)</f>
        <v>0</v>
      </c>
      <c r="AA17" s="12">
        <f>SUM(AA16:AA16)</f>
        <v>0</v>
      </c>
      <c r="AB17" s="12">
        <f>SUM(AB16:AB16)</f>
        <v>0</v>
      </c>
      <c r="AC17" s="12">
        <f>SUM(AC16:AC16)</f>
        <v>0</v>
      </c>
      <c r="AD17" s="12">
        <f>SUM(AD16:AD16)</f>
        <v>0</v>
      </c>
      <c r="AE17" s="13">
        <f>SUM(AE16:AE16)</f>
        <v>75</v>
      </c>
      <c r="AF17" s="12">
        <f>SUM(AF16:AF16)</f>
        <v>20</v>
      </c>
      <c r="AG17" s="12">
        <f>SUM(AG16:AG16)</f>
        <v>55</v>
      </c>
      <c r="AH17" s="13">
        <f>SUM(AH16:AH16)</f>
        <v>75</v>
      </c>
      <c r="AI17" s="12">
        <f>SUM(AI16:AI16)</f>
        <v>20</v>
      </c>
      <c r="AJ17" s="12">
        <f>SUM(AJ16:AJ16)</f>
        <v>55</v>
      </c>
    </row>
    <row r="18" spans="1:44" customForma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>
        <f>SUM(AF17:AG17)</f>
        <v>75</v>
      </c>
      <c r="AH18" s="1"/>
      <c r="AI18" s="1"/>
      <c r="AJ18" s="1">
        <f>SUM(AI17:AJ17)</f>
        <v>75</v>
      </c>
      <c r="AK18" s="1"/>
      <c r="AL18" s="1"/>
      <c r="AM18" s="1"/>
      <c r="AN18" s="1"/>
      <c r="AO18" s="1"/>
      <c r="AP18" s="1"/>
      <c r="AQ18" s="1"/>
      <c r="AR18" s="1"/>
    </row>
    <row r="19" spans="1:44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customForma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4" spans="1:44" customFormat="1" ht="373.5" customHeight="1" x14ac:dyDescent="0.25">
      <c r="A24" s="21" t="s">
        <v>54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1"/>
      <c r="AO24" s="1"/>
      <c r="AP24" s="1"/>
      <c r="AQ24" s="1"/>
      <c r="AR24" s="1"/>
    </row>
    <row r="27" spans="1:44" customFormat="1" ht="1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</sheetData>
  <mergeCells count="74">
    <mergeCell ref="O14:P14"/>
    <mergeCell ref="A16:B16"/>
    <mergeCell ref="A17:B17"/>
    <mergeCell ref="A24:AM24"/>
    <mergeCell ref="C14:D14"/>
    <mergeCell ref="E14:F14"/>
    <mergeCell ref="G14:H14"/>
    <mergeCell ref="I14:J14"/>
    <mergeCell ref="K14:L14"/>
    <mergeCell ref="M14:N14"/>
    <mergeCell ref="AE12:AE15"/>
    <mergeCell ref="AF12:AF15"/>
    <mergeCell ref="AG12:AG15"/>
    <mergeCell ref="AH12:AH15"/>
    <mergeCell ref="AI12:AI15"/>
    <mergeCell ref="AJ12:AJ15"/>
    <mergeCell ref="AE10:AG11"/>
    <mergeCell ref="AH10:AJ11"/>
    <mergeCell ref="C11:P11"/>
    <mergeCell ref="C12:F13"/>
    <mergeCell ref="G12:P13"/>
    <mergeCell ref="Q12:Q14"/>
    <mergeCell ref="R12:T12"/>
    <mergeCell ref="U12:V14"/>
    <mergeCell ref="W12:X14"/>
    <mergeCell ref="Y12:Z14"/>
    <mergeCell ref="A10:B15"/>
    <mergeCell ref="C10:P10"/>
    <mergeCell ref="Q10:T11"/>
    <mergeCell ref="U10:AB11"/>
    <mergeCell ref="AC10:AC14"/>
    <mergeCell ref="AD10:AD14"/>
    <mergeCell ref="AA12:AB14"/>
    <mergeCell ref="R13:R15"/>
    <mergeCell ref="S13:S14"/>
    <mergeCell ref="T13:T14"/>
    <mergeCell ref="A8:B8"/>
    <mergeCell ref="D8:E8"/>
    <mergeCell ref="F8:G8"/>
    <mergeCell ref="H8:I8"/>
    <mergeCell ref="AJ5:AK5"/>
    <mergeCell ref="AL5:AM5"/>
    <mergeCell ref="AN5:AO5"/>
    <mergeCell ref="AP5:AQ5"/>
    <mergeCell ref="A7:B7"/>
    <mergeCell ref="D7:E7"/>
    <mergeCell ref="F7:G7"/>
    <mergeCell ref="H7:I7"/>
    <mergeCell ref="V5:W5"/>
    <mergeCell ref="X5:Y5"/>
    <mergeCell ref="Z5:AA5"/>
    <mergeCell ref="AB5:AC5"/>
    <mergeCell ref="AD5:AE5"/>
    <mergeCell ref="AH5:AI5"/>
    <mergeCell ref="AH4:AQ4"/>
    <mergeCell ref="D5:E6"/>
    <mergeCell ref="F5:G6"/>
    <mergeCell ref="H5:I6"/>
    <mergeCell ref="J5:K5"/>
    <mergeCell ref="L5:M5"/>
    <mergeCell ref="N5:O5"/>
    <mergeCell ref="P5:Q5"/>
    <mergeCell ref="R5:S5"/>
    <mergeCell ref="T5:U5"/>
    <mergeCell ref="A1:AM1"/>
    <mergeCell ref="A2:AF2"/>
    <mergeCell ref="AG2:AM2"/>
    <mergeCell ref="A3:B6"/>
    <mergeCell ref="C3:AQ3"/>
    <mergeCell ref="C4:C6"/>
    <mergeCell ref="D4:I4"/>
    <mergeCell ref="J4:W4"/>
    <mergeCell ref="X4:AE4"/>
    <mergeCell ref="AF4:AG5"/>
  </mergeCells>
  <phoneticPr fontId="9" type="noConversion"/>
  <pageMargins left="0.31000000000000005" right="0.29000000000000004" top="0.67" bottom="0.61" header="0.5" footer="0.5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-113年全年度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王聖文</dc:creator>
  <cp:lastModifiedBy>詹凱翔</cp:lastModifiedBy>
  <cp:lastPrinted>2021-01-08T03:27:07Z</cp:lastPrinted>
  <dcterms:created xsi:type="dcterms:W3CDTF">2018-04-20T02:25:06Z</dcterms:created>
  <dcterms:modified xsi:type="dcterms:W3CDTF">2024-12-24T02:33:32Z</dcterms:modified>
</cp:coreProperties>
</file>

<file path=docProps/custom.xml><?xml version="1.0" encoding="utf-8"?>
<Properties xmlns="http://purl.oclc.org/ooxml/officeDocument/customProperties" xmlns:vt="http://purl.oclc.org/ooxml/officeDocument/docPropsVTypes">
  <property fmtid="{D5CDD505-2E9C-101B-9397-08002B2CF9AE}" pid="2" name="Generator">
    <vt:lpwstr>NPOI</vt:lpwstr>
  </property>
  <property fmtid="{D5CDD505-2E9C-101B-9397-08002B2CF9AE}" pid="3" name="Generator Version">
    <vt:lpwstr>2.3.0</vt:lpwstr>
  </property>
</Properties>
</file>